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AGROPEC\PUBLICACION PARA LA WEB\VOLUMEN IV\"/>
    </mc:Choice>
  </mc:AlternateContent>
  <bookViews>
    <workbookView xWindow="480" yWindow="75" windowWidth="18075" windowHeight="12525"/>
  </bookViews>
  <sheets>
    <sheet name="Cuadro 32" sheetId="1" r:id="rId1"/>
  </sheets>
  <definedNames>
    <definedName name="_xlnm._FilterDatabase" localSheetId="0" hidden="1">'Cuadro 32'!#REF!</definedName>
    <definedName name="_xlnm.Print_Area" localSheetId="0">'Cuadro 32'!$A$1:$F$45</definedName>
  </definedNames>
  <calcPr calcId="152511"/>
</workbook>
</file>

<file path=xl/calcChain.xml><?xml version="1.0" encoding="utf-8"?>
<calcChain xmlns="http://schemas.openxmlformats.org/spreadsheetml/2006/main">
  <c r="B33" i="1" l="1"/>
  <c r="C26" i="1"/>
  <c r="B26" i="1"/>
  <c r="D8" i="1"/>
  <c r="E8" i="1"/>
  <c r="F8" i="1"/>
  <c r="B8" i="1"/>
  <c r="C8" i="1"/>
  <c r="C5" i="1"/>
  <c r="D5" i="1"/>
  <c r="E5" i="1"/>
  <c r="F5" i="1"/>
  <c r="B5" i="1"/>
  <c r="C13" i="1" l="1"/>
  <c r="B13" i="1"/>
  <c r="B4" i="1" s="1"/>
  <c r="F13" i="1"/>
  <c r="F26" i="1"/>
  <c r="F33" i="1"/>
  <c r="E13" i="1"/>
  <c r="D13" i="1"/>
  <c r="C33" i="1"/>
  <c r="C4" i="1" s="1"/>
  <c r="E33" i="1"/>
  <c r="D33" i="1"/>
  <c r="E26" i="1"/>
  <c r="D26" i="1"/>
  <c r="F4" i="1" l="1"/>
  <c r="D4" i="1"/>
  <c r="E4" i="1"/>
</calcChain>
</file>

<file path=xl/sharedStrings.xml><?xml version="1.0" encoding="utf-8"?>
<sst xmlns="http://schemas.openxmlformats.org/spreadsheetml/2006/main" count="49" uniqueCount="49">
  <si>
    <t>Provincia, comarca indígena, distrito y corregimiento</t>
  </si>
  <si>
    <t>Explotaciones</t>
  </si>
  <si>
    <t>Sembrada</t>
  </si>
  <si>
    <t>Perdida</t>
  </si>
  <si>
    <t>Mecanizada</t>
  </si>
  <si>
    <t>Bocas del Toro</t>
  </si>
  <si>
    <t>Coclé</t>
  </si>
  <si>
    <t>Chiriquí</t>
  </si>
  <si>
    <t>Veraguas</t>
  </si>
  <si>
    <t>Comarca Ngäbe Buglé</t>
  </si>
  <si>
    <t xml:space="preserve"> -   Cantidad nula o cero.</t>
  </si>
  <si>
    <t xml:space="preserve">   Almirante</t>
  </si>
  <si>
    <t xml:space="preserve">     Bajo Culubre</t>
  </si>
  <si>
    <t xml:space="preserve">   Antón</t>
  </si>
  <si>
    <t xml:space="preserve">     El Valle</t>
  </si>
  <si>
    <t xml:space="preserve">   Penonomé</t>
  </si>
  <si>
    <t xml:space="preserve">     Boca de Tucué</t>
  </si>
  <si>
    <t xml:space="preserve">   Boquete</t>
  </si>
  <si>
    <t xml:space="preserve">     Alto Boquete</t>
  </si>
  <si>
    <t xml:space="preserve">     Los Naranjos</t>
  </si>
  <si>
    <t xml:space="preserve">   David</t>
  </si>
  <si>
    <t xml:space="preserve">     David Este</t>
  </si>
  <si>
    <t xml:space="preserve">     David Sur</t>
  </si>
  <si>
    <t xml:space="preserve">   Gualaca</t>
  </si>
  <si>
    <t xml:space="preserve">     Hornito</t>
  </si>
  <si>
    <t xml:space="preserve">   Tierras Altas</t>
  </si>
  <si>
    <t xml:space="preserve">     Cerro Punta</t>
  </si>
  <si>
    <t xml:space="preserve">     Nueva California</t>
  </si>
  <si>
    <t xml:space="preserve">     Paso Ancho</t>
  </si>
  <si>
    <t xml:space="preserve">   San Francisco</t>
  </si>
  <si>
    <t xml:space="preserve">     San José</t>
  </si>
  <si>
    <t xml:space="preserve">   Santa Fe</t>
  </si>
  <si>
    <t xml:space="preserve">     Calovébora</t>
  </si>
  <si>
    <t xml:space="preserve">   Santiago</t>
  </si>
  <si>
    <t xml:space="preserve">     Canto del Llano</t>
  </si>
  <si>
    <t xml:space="preserve">   Müna</t>
  </si>
  <si>
    <t xml:space="preserve">     Cerro Puerco</t>
  </si>
  <si>
    <t xml:space="preserve">   Nole Duima</t>
  </si>
  <si>
    <t xml:space="preserve">     Hato Chamí</t>
  </si>
  <si>
    <t xml:space="preserve">   Kusapín</t>
  </si>
  <si>
    <t xml:space="preserve">     Cañaveral</t>
  </si>
  <si>
    <t>0.00</t>
  </si>
  <si>
    <t>0.0</t>
  </si>
  <si>
    <t>TOTAL</t>
  </si>
  <si>
    <t>Superficie (en hectáreas)</t>
  </si>
  <si>
    <t xml:space="preserve">            Cuando la cantidad es menor a la mitad de unidad o fracción decimal adoptada, para la expresión del dato.</t>
  </si>
  <si>
    <t>Cuadro 32. COLIFLOR, EXPLOTACIONES, SUPERFICIE SEMBRADA, PERDIDA, MECANIZADA, COSECHA EN LA REPÚBLICA, SEGÚN PROVINCIA, COMARCA INDÍGENA, DISTRITO Y CORREGIMIENTO: AÑO AGRÍCOLA 2023/24</t>
  </si>
  <si>
    <t>NOTA: Las provincias, comarcas indígenas, distritos y corregimientos que no registraron aportación, no fueron incluidos en el cuadro.</t>
  </si>
  <si>
    <t>Cosecha 
(En quintales)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</si>
</sst>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</cellStyleXfs>
  <cellXfs count="28">
    <xf numFmtId="0" fontId="0" fillId="0" borderId="0" xfId="0"/>
    <xf numFmtId="0" fontId="0" fillId="4" borderId="0" xfId="0" applyFill="1"/>
    <xf numFmtId="0" fontId="4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vertical="center"/>
    </xf>
    <xf numFmtId="0" fontId="0" fillId="4" borderId="1" xfId="0" applyFill="1" applyBorder="1"/>
    <xf numFmtId="49" fontId="5" fillId="4" borderId="0" xfId="0" applyNumberFormat="1" applyFont="1" applyFill="1"/>
    <xf numFmtId="49" fontId="5" fillId="4" borderId="0" xfId="0" applyNumberFormat="1" applyFont="1" applyFill="1" applyAlignment="1">
      <alignment vertical="center"/>
    </xf>
    <xf numFmtId="49" fontId="5" fillId="4" borderId="0" xfId="0" applyNumberFormat="1" applyFont="1" applyFill="1" applyAlignment="1">
      <alignment vertical="top"/>
    </xf>
    <xf numFmtId="0" fontId="6" fillId="3" borderId="6" xfId="48" applyFont="1" applyFill="1" applyBorder="1" applyAlignment="1">
      <alignment horizontal="center" vertical="center" wrapText="1"/>
    </xf>
    <xf numFmtId="0" fontId="3" fillId="4" borderId="1" xfId="49" applyFont="1" applyFill="1" applyBorder="1" applyAlignment="1">
      <alignment horizontal="left" vertical="justify"/>
    </xf>
    <xf numFmtId="165" fontId="2" fillId="4" borderId="1" xfId="45" applyNumberFormat="1" applyFont="1" applyFill="1" applyBorder="1" applyAlignment="1">
      <alignment horizontal="center" vertical="center"/>
    </xf>
    <xf numFmtId="165" fontId="3" fillId="4" borderId="1" xfId="45" applyNumberFormat="1" applyFont="1" applyFill="1" applyBorder="1" applyAlignment="1">
      <alignment horizontal="left" vertical="center"/>
    </xf>
    <xf numFmtId="165" fontId="3" fillId="4" borderId="7" xfId="45" applyNumberFormat="1" applyFont="1" applyFill="1" applyBorder="1" applyAlignment="1">
      <alignment horizontal="left" vertical="center"/>
    </xf>
    <xf numFmtId="165" fontId="2" fillId="4" borderId="2" xfId="45" applyNumberFormat="1" applyFont="1" applyFill="1" applyBorder="1" applyAlignment="1">
      <alignment horizontal="right" vertical="center" wrapText="1"/>
    </xf>
    <xf numFmtId="43" fontId="2" fillId="4" borderId="2" xfId="45" applyNumberFormat="1" applyFont="1" applyFill="1" applyBorder="1" applyAlignment="1">
      <alignment horizontal="right" vertical="center" wrapText="1"/>
    </xf>
    <xf numFmtId="164" fontId="2" fillId="4" borderId="3" xfId="45" applyNumberFormat="1" applyFont="1" applyFill="1" applyBorder="1" applyAlignment="1">
      <alignment horizontal="right" vertical="center" wrapText="1"/>
    </xf>
    <xf numFmtId="165" fontId="3" fillId="4" borderId="2" xfId="45" applyNumberFormat="1" applyFont="1" applyFill="1" applyBorder="1" applyAlignment="1">
      <alignment horizontal="right" vertical="center" wrapText="1"/>
    </xf>
    <xf numFmtId="43" fontId="3" fillId="4" borderId="2" xfId="45" applyNumberFormat="1" applyFont="1" applyFill="1" applyBorder="1" applyAlignment="1">
      <alignment horizontal="right" vertical="center" wrapText="1"/>
    </xf>
    <xf numFmtId="164" fontId="3" fillId="4" borderId="3" xfId="45" applyNumberFormat="1" applyFont="1" applyFill="1" applyBorder="1" applyAlignment="1">
      <alignment horizontal="right" vertical="center" wrapText="1"/>
    </xf>
    <xf numFmtId="165" fontId="3" fillId="4" borderId="5" xfId="45" applyNumberFormat="1" applyFont="1" applyFill="1" applyBorder="1" applyAlignment="1">
      <alignment horizontal="right" vertical="center" wrapText="1"/>
    </xf>
    <xf numFmtId="43" fontId="3" fillId="4" borderId="5" xfId="45" applyNumberFormat="1" applyFont="1" applyFill="1" applyBorder="1" applyAlignment="1">
      <alignment horizontal="right" vertical="center" wrapText="1"/>
    </xf>
    <xf numFmtId="164" fontId="3" fillId="4" borderId="4" xfId="45" applyNumberFormat="1" applyFont="1" applyFill="1" applyBorder="1" applyAlignment="1">
      <alignment horizontal="right" vertical="center" wrapText="1"/>
    </xf>
    <xf numFmtId="0" fontId="5" fillId="2" borderId="8" xfId="50" applyFont="1" applyBorder="1" applyAlignment="1">
      <alignment horizontal="left" vertical="center" wrapText="1"/>
    </xf>
    <xf numFmtId="165" fontId="2" fillId="4" borderId="1" xfId="45" applyNumberFormat="1" applyFont="1" applyFill="1" applyBorder="1" applyAlignment="1">
      <alignment horizontal="center" vertical="center" wrapText="1"/>
    </xf>
    <xf numFmtId="165" fontId="6" fillId="3" borderId="6" xfId="45" applyNumberFormat="1" applyFont="1" applyFill="1" applyBorder="1" applyAlignment="1">
      <alignment horizontal="center" vertical="center" wrapText="1"/>
    </xf>
    <xf numFmtId="164" fontId="6" fillId="3" borderId="6" xfId="45" applyNumberFormat="1" applyFont="1" applyFill="1" applyBorder="1" applyAlignment="1">
      <alignment horizontal="center" vertical="center"/>
    </xf>
    <xf numFmtId="0" fontId="6" fillId="3" borderId="6" xfId="47" applyFont="1" applyFill="1" applyBorder="1" applyAlignment="1">
      <alignment horizontal="center" vertical="center" wrapText="1"/>
    </xf>
    <xf numFmtId="0" fontId="6" fillId="3" borderId="6" xfId="46" applyFont="1" applyFill="1" applyBorder="1" applyAlignment="1">
      <alignment horizontal="center" vertical="center" wrapText="1"/>
    </xf>
  </cellXfs>
  <cellStyles count="51">
    <cellStyle name="Millares" xfId="45" builtinId="3"/>
    <cellStyle name="Normal" xfId="0" builtinId="0"/>
    <cellStyle name="Normal 2" xfId="50"/>
    <cellStyle name="style1749130342627" xfId="46"/>
    <cellStyle name="style1749130343659" xfId="48"/>
    <cellStyle name="style1749130343768" xfId="47"/>
    <cellStyle name="style1749130345081" xfId="49"/>
    <cellStyle name="style1749133553373" xfId="1"/>
    <cellStyle name="style1749133553483" xfId="2"/>
    <cellStyle name="style1749133553561" xfId="3"/>
    <cellStyle name="style1749133553639" xfId="4"/>
    <cellStyle name="style1749133553733" xfId="5"/>
    <cellStyle name="style1749133553842" xfId="6"/>
    <cellStyle name="style1749133553936" xfId="7"/>
    <cellStyle name="style1749133554561" xfId="8"/>
    <cellStyle name="style1749133554811" xfId="9"/>
    <cellStyle name="style1749133555014" xfId="10"/>
    <cellStyle name="style1749133555233" xfId="11"/>
    <cellStyle name="style1749133555358" xfId="12"/>
    <cellStyle name="style1749133555546" xfId="13"/>
    <cellStyle name="style1749133555671" xfId="14"/>
    <cellStyle name="style1749133555764" xfId="15"/>
    <cellStyle name="style1749133555874" xfId="16"/>
    <cellStyle name="style1749133555967" xfId="17"/>
    <cellStyle name="style1749133556046" xfId="18"/>
    <cellStyle name="style1749133556155" xfId="19"/>
    <cellStyle name="style1749133556264" xfId="20"/>
    <cellStyle name="style1749133556358" xfId="21"/>
    <cellStyle name="style1749133556468" xfId="22"/>
    <cellStyle name="style1749133556577" xfId="23"/>
    <cellStyle name="style1749133556655" xfId="24"/>
    <cellStyle name="style1749133556733" xfId="25"/>
    <cellStyle name="style1749133556811" xfId="26"/>
    <cellStyle name="style1749133556890" xfId="27"/>
    <cellStyle name="style1749133556983" xfId="28"/>
    <cellStyle name="style1749133557061" xfId="29"/>
    <cellStyle name="style1749133557171" xfId="30"/>
    <cellStyle name="style1749133557249" xfId="31"/>
    <cellStyle name="style1749133557327" xfId="32"/>
    <cellStyle name="style1749133557421" xfId="33"/>
    <cellStyle name="style1749133557530" xfId="34"/>
    <cellStyle name="style1749133557608" xfId="35"/>
    <cellStyle name="style1749133557718" xfId="36"/>
    <cellStyle name="style1749133557811" xfId="37"/>
    <cellStyle name="style1749133557921" xfId="38"/>
    <cellStyle name="style1749133557999" xfId="39"/>
    <cellStyle name="style1749133558093" xfId="40"/>
    <cellStyle name="style1749133558218" xfId="41"/>
    <cellStyle name="style1749133558327" xfId="42"/>
    <cellStyle name="style1749133558483" xfId="43"/>
    <cellStyle name="style1749133558577" xfId="44"/>
  </cellStyles>
  <dxfs count="0"/>
  <tableStyles count="0" defaultTableStyle="TableStyleMedium9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297181</xdr:colOff>
      <xdr:row>41</xdr:row>
      <xdr:rowOff>57151</xdr:rowOff>
    </xdr:from>
    <xdr:to>
      <xdr:col>0</xdr:col>
      <xdr:colOff>381000</xdr:colOff>
      <xdr:row>43</xdr:row>
      <xdr:rowOff>142876</xdr:rowOff>
    </xdr:to>
    <xdr:sp macro="" textlink="">
      <xdr:nvSpPr>
        <xdr:cNvPr id="2" name="Cerrar llave 1"/>
        <xdr:cNvSpPr/>
      </xdr:nvSpPr>
      <xdr:spPr>
        <a:xfrm>
          <a:off x="297181" y="115309651"/>
          <a:ext cx="83819" cy="36195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A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zoomScale="85" zoomScaleNormal="85" zoomScaleSheetLayoutView="85" workbookViewId="0">
      <selection activeCell="A2" sqref="A2:A3"/>
    </sheetView>
  </sheetViews>
  <sheetFormatPr baseColWidth="10" defaultColWidth="9.140625" defaultRowHeight="15" x14ac:dyDescent="0.25"/>
  <cols>
    <col min="1" max="1" width="37.140625" style="1" customWidth="1"/>
    <col min="2" max="5" width="15" style="1" customWidth="1"/>
    <col min="6" max="6" width="15" style="4" customWidth="1"/>
    <col min="7" max="7" width="9.140625" style="4"/>
    <col min="8" max="16384" width="9.140625" style="1"/>
  </cols>
  <sheetData>
    <row r="1" spans="1:6" ht="60" customHeight="1" x14ac:dyDescent="0.25">
      <c r="A1" s="23" t="s">
        <v>46</v>
      </c>
      <c r="B1" s="23"/>
      <c r="C1" s="23"/>
      <c r="D1" s="23"/>
      <c r="E1" s="23"/>
      <c r="F1" s="23"/>
    </row>
    <row r="2" spans="1:6" ht="30" customHeight="1" x14ac:dyDescent="0.25">
      <c r="A2" s="27" t="s">
        <v>0</v>
      </c>
      <c r="B2" s="24" t="s">
        <v>1</v>
      </c>
      <c r="C2" s="25" t="s">
        <v>44</v>
      </c>
      <c r="D2" s="25"/>
      <c r="E2" s="25"/>
      <c r="F2" s="26" t="s">
        <v>48</v>
      </c>
    </row>
    <row r="3" spans="1:6" ht="30" customHeight="1" x14ac:dyDescent="0.25">
      <c r="A3" s="27"/>
      <c r="B3" s="24"/>
      <c r="C3" s="8" t="s">
        <v>2</v>
      </c>
      <c r="D3" s="8" t="s">
        <v>3</v>
      </c>
      <c r="E3" s="8" t="s">
        <v>4</v>
      </c>
      <c r="F3" s="26"/>
    </row>
    <row r="4" spans="1:6" ht="21" customHeight="1" x14ac:dyDescent="0.25">
      <c r="A4" s="10" t="s">
        <v>43</v>
      </c>
      <c r="B4" s="13">
        <f>SUM(B5+B8+B13+B26+B33)</f>
        <v>40</v>
      </c>
      <c r="C4" s="14">
        <f t="shared" ref="C4:F4" si="0">SUM(C5+C8+C13+C26+C33)</f>
        <v>7.9667500000000002</v>
      </c>
      <c r="D4" s="14">
        <f t="shared" si="0"/>
        <v>0.98574047619047633</v>
      </c>
      <c r="E4" s="14">
        <f t="shared" si="0"/>
        <v>2.0266704166666667</v>
      </c>
      <c r="F4" s="15">
        <f t="shared" si="0"/>
        <v>1693.65</v>
      </c>
    </row>
    <row r="5" spans="1:6" ht="21" customHeight="1" x14ac:dyDescent="0.25">
      <c r="A5" s="11" t="s">
        <v>5</v>
      </c>
      <c r="B5" s="13">
        <f>SUM(B6)</f>
        <v>1</v>
      </c>
      <c r="C5" s="14">
        <f t="shared" ref="C5:F5" si="1">SUM(C6)</f>
        <v>1.25E-4</v>
      </c>
      <c r="D5" s="14">
        <f t="shared" si="1"/>
        <v>0</v>
      </c>
      <c r="E5" s="14">
        <f t="shared" si="1"/>
        <v>0</v>
      </c>
      <c r="F5" s="15">
        <f t="shared" si="1"/>
        <v>0.03</v>
      </c>
    </row>
    <row r="6" spans="1:6" ht="15" customHeight="1" x14ac:dyDescent="0.25">
      <c r="A6" s="11" t="s">
        <v>11</v>
      </c>
      <c r="B6" s="13">
        <v>1</v>
      </c>
      <c r="C6" s="14">
        <v>1.25E-4</v>
      </c>
      <c r="D6" s="14">
        <v>0</v>
      </c>
      <c r="E6" s="14">
        <v>0</v>
      </c>
      <c r="F6" s="15">
        <v>0.03</v>
      </c>
    </row>
    <row r="7" spans="1:6" ht="15" customHeight="1" x14ac:dyDescent="0.25">
      <c r="A7" s="11" t="s">
        <v>12</v>
      </c>
      <c r="B7" s="16">
        <v>1</v>
      </c>
      <c r="C7" s="17">
        <v>1.25E-4</v>
      </c>
      <c r="D7" s="17">
        <v>0</v>
      </c>
      <c r="E7" s="17">
        <v>0</v>
      </c>
      <c r="F7" s="18">
        <v>0.03</v>
      </c>
    </row>
    <row r="8" spans="1:6" ht="21" customHeight="1" x14ac:dyDescent="0.25">
      <c r="A8" s="11" t="s">
        <v>6</v>
      </c>
      <c r="B8" s="13">
        <f>SUM(B9+B11)</f>
        <v>2</v>
      </c>
      <c r="C8" s="14">
        <f t="shared" ref="C8:F8" si="2">SUM(C9+C11)</f>
        <v>2.5249999999999999E-3</v>
      </c>
      <c r="D8" s="14">
        <f t="shared" si="2"/>
        <v>2.5000000000000001E-5</v>
      </c>
      <c r="E8" s="14">
        <f t="shared" si="2"/>
        <v>0</v>
      </c>
      <c r="F8" s="15">
        <f t="shared" si="2"/>
        <v>1</v>
      </c>
    </row>
    <row r="9" spans="1:6" ht="15" customHeight="1" x14ac:dyDescent="0.25">
      <c r="A9" s="11" t="s">
        <v>13</v>
      </c>
      <c r="B9" s="13">
        <v>1</v>
      </c>
      <c r="C9" s="14">
        <v>2.5000000000000001E-3</v>
      </c>
      <c r="D9" s="14">
        <v>0</v>
      </c>
      <c r="E9" s="14">
        <v>0</v>
      </c>
      <c r="F9" s="15">
        <v>1</v>
      </c>
    </row>
    <row r="10" spans="1:6" ht="15" customHeight="1" x14ac:dyDescent="0.25">
      <c r="A10" s="11" t="s">
        <v>14</v>
      </c>
      <c r="B10" s="16">
        <v>1</v>
      </c>
      <c r="C10" s="17">
        <v>2.5000000000000001E-3</v>
      </c>
      <c r="D10" s="17">
        <v>0</v>
      </c>
      <c r="E10" s="17">
        <v>0</v>
      </c>
      <c r="F10" s="18">
        <v>1</v>
      </c>
    </row>
    <row r="11" spans="1:6" ht="15" customHeight="1" x14ac:dyDescent="0.25">
      <c r="A11" s="11" t="s">
        <v>15</v>
      </c>
      <c r="B11" s="13">
        <v>1</v>
      </c>
      <c r="C11" s="14">
        <v>2.5000000000000001E-5</v>
      </c>
      <c r="D11" s="14">
        <v>2.5000000000000001E-5</v>
      </c>
      <c r="E11" s="14">
        <v>0</v>
      </c>
      <c r="F11" s="15">
        <v>0</v>
      </c>
    </row>
    <row r="12" spans="1:6" ht="15" customHeight="1" x14ac:dyDescent="0.25">
      <c r="A12" s="11" t="s">
        <v>16</v>
      </c>
      <c r="B12" s="16">
        <v>1</v>
      </c>
      <c r="C12" s="17">
        <v>2.5000000000000001E-5</v>
      </c>
      <c r="D12" s="17">
        <v>2.5000000000000001E-5</v>
      </c>
      <c r="E12" s="17">
        <v>0</v>
      </c>
      <c r="F12" s="18">
        <v>0</v>
      </c>
    </row>
    <row r="13" spans="1:6" ht="21" customHeight="1" x14ac:dyDescent="0.25">
      <c r="A13" s="11" t="s">
        <v>7</v>
      </c>
      <c r="B13" s="13">
        <f>SUM(B14+B17+B20+B22)</f>
        <v>31</v>
      </c>
      <c r="C13" s="14">
        <f t="shared" ref="C13:F13" si="3">SUM(C14+C17+C20+C22)</f>
        <v>7.9534500000000001</v>
      </c>
      <c r="D13" s="14">
        <f t="shared" si="3"/>
        <v>0.98571547619047628</v>
      </c>
      <c r="E13" s="14">
        <f t="shared" si="3"/>
        <v>2.0266704166666667</v>
      </c>
      <c r="F13" s="15">
        <f t="shared" si="3"/>
        <v>1691.7800000000002</v>
      </c>
    </row>
    <row r="14" spans="1:6" ht="15" customHeight="1" x14ac:dyDescent="0.25">
      <c r="A14" s="11" t="s">
        <v>17</v>
      </c>
      <c r="B14" s="13">
        <v>7</v>
      </c>
      <c r="C14" s="14">
        <v>8.1674999999999998E-2</v>
      </c>
      <c r="D14" s="14">
        <v>1.1425000000000001E-2</v>
      </c>
      <c r="E14" s="14">
        <v>3.7499999999999997E-6</v>
      </c>
      <c r="F14" s="15">
        <v>508.22999999999996</v>
      </c>
    </row>
    <row r="15" spans="1:6" ht="15" customHeight="1" x14ac:dyDescent="0.25">
      <c r="A15" s="11" t="s">
        <v>18</v>
      </c>
      <c r="B15" s="16">
        <v>1</v>
      </c>
      <c r="C15" s="17">
        <v>5.0000000000000002E-5</v>
      </c>
      <c r="D15" s="17">
        <v>0</v>
      </c>
      <c r="E15" s="17">
        <v>0</v>
      </c>
      <c r="F15" s="18">
        <v>0.01</v>
      </c>
    </row>
    <row r="16" spans="1:6" ht="15" customHeight="1" x14ac:dyDescent="0.25">
      <c r="A16" s="11" t="s">
        <v>19</v>
      </c>
      <c r="B16" s="16">
        <v>6</v>
      </c>
      <c r="C16" s="17">
        <v>8.1625000000000017E-2</v>
      </c>
      <c r="D16" s="17">
        <v>1.1424999999999998E-2</v>
      </c>
      <c r="E16" s="17">
        <v>3.7499999999999997E-6</v>
      </c>
      <c r="F16" s="18">
        <v>508.22000000000008</v>
      </c>
    </row>
    <row r="17" spans="1:6" ht="15" customHeight="1" x14ac:dyDescent="0.25">
      <c r="A17" s="11" t="s">
        <v>20</v>
      </c>
      <c r="B17" s="13">
        <v>2</v>
      </c>
      <c r="C17" s="14">
        <v>2.7500000000000002E-4</v>
      </c>
      <c r="D17" s="14">
        <v>2.5000000000000001E-5</v>
      </c>
      <c r="E17" s="14">
        <v>0</v>
      </c>
      <c r="F17" s="15">
        <v>0.06</v>
      </c>
    </row>
    <row r="18" spans="1:6" ht="15" customHeight="1" x14ac:dyDescent="0.25">
      <c r="A18" s="11" t="s">
        <v>21</v>
      </c>
      <c r="B18" s="16">
        <v>1</v>
      </c>
      <c r="C18" s="17">
        <v>2.5000000000000001E-4</v>
      </c>
      <c r="D18" s="17">
        <v>0</v>
      </c>
      <c r="E18" s="17">
        <v>0</v>
      </c>
      <c r="F18" s="18">
        <v>0.06</v>
      </c>
    </row>
    <row r="19" spans="1:6" ht="15" customHeight="1" x14ac:dyDescent="0.25">
      <c r="A19" s="11" t="s">
        <v>22</v>
      </c>
      <c r="B19" s="16">
        <v>1</v>
      </c>
      <c r="C19" s="17">
        <v>2.5000000000000001E-5</v>
      </c>
      <c r="D19" s="17">
        <v>2.5000000000000001E-5</v>
      </c>
      <c r="E19" s="17">
        <v>0</v>
      </c>
      <c r="F19" s="18">
        <v>0</v>
      </c>
    </row>
    <row r="20" spans="1:6" ht="15" customHeight="1" x14ac:dyDescent="0.25">
      <c r="A20" s="11" t="s">
        <v>23</v>
      </c>
      <c r="B20" s="13">
        <v>1</v>
      </c>
      <c r="C20" s="14">
        <v>5.0000000000000001E-4</v>
      </c>
      <c r="D20" s="14">
        <v>1.5000000000000001E-4</v>
      </c>
      <c r="E20" s="14">
        <v>0</v>
      </c>
      <c r="F20" s="15">
        <v>0.14000000000000001</v>
      </c>
    </row>
    <row r="21" spans="1:6" ht="15" customHeight="1" x14ac:dyDescent="0.25">
      <c r="A21" s="11" t="s">
        <v>24</v>
      </c>
      <c r="B21" s="16">
        <v>1</v>
      </c>
      <c r="C21" s="17">
        <v>5.0000000000000001E-4</v>
      </c>
      <c r="D21" s="17">
        <v>1.5000000000000001E-4</v>
      </c>
      <c r="E21" s="17">
        <v>0</v>
      </c>
      <c r="F21" s="18">
        <v>0.14000000000000001</v>
      </c>
    </row>
    <row r="22" spans="1:6" ht="15" customHeight="1" x14ac:dyDescent="0.25">
      <c r="A22" s="11" t="s">
        <v>25</v>
      </c>
      <c r="B22" s="13">
        <v>21</v>
      </c>
      <c r="C22" s="14">
        <v>7.8710000000000004</v>
      </c>
      <c r="D22" s="14">
        <v>0.97411547619047623</v>
      </c>
      <c r="E22" s="14">
        <v>2.0266666666666668</v>
      </c>
      <c r="F22" s="15">
        <v>1183.3500000000001</v>
      </c>
    </row>
    <row r="23" spans="1:6" ht="15" customHeight="1" x14ac:dyDescent="0.25">
      <c r="A23" s="11" t="s">
        <v>26</v>
      </c>
      <c r="B23" s="16">
        <v>15</v>
      </c>
      <c r="C23" s="17">
        <v>5.93</v>
      </c>
      <c r="D23" s="17">
        <v>0.93065714285714296</v>
      </c>
      <c r="E23" s="17">
        <v>0.50000000000000011</v>
      </c>
      <c r="F23" s="18">
        <v>1002</v>
      </c>
    </row>
    <row r="24" spans="1:6" ht="15" customHeight="1" x14ac:dyDescent="0.25">
      <c r="A24" s="11" t="s">
        <v>27</v>
      </c>
      <c r="B24" s="16">
        <v>3</v>
      </c>
      <c r="C24" s="17">
        <v>1.2010000000000001</v>
      </c>
      <c r="D24" s="17">
        <v>1.5125E-2</v>
      </c>
      <c r="E24" s="17">
        <v>1</v>
      </c>
      <c r="F24" s="18">
        <v>104.35</v>
      </c>
    </row>
    <row r="25" spans="1:6" ht="15" customHeight="1" x14ac:dyDescent="0.25">
      <c r="A25" s="11" t="s">
        <v>28</v>
      </c>
      <c r="B25" s="16">
        <v>3</v>
      </c>
      <c r="C25" s="17">
        <v>0.74</v>
      </c>
      <c r="D25" s="17">
        <v>2.8333333333333335E-2</v>
      </c>
      <c r="E25" s="17">
        <v>0.52666666666666662</v>
      </c>
      <c r="F25" s="18">
        <v>77</v>
      </c>
    </row>
    <row r="26" spans="1:6" ht="21" customHeight="1" x14ac:dyDescent="0.25">
      <c r="A26" s="11" t="s">
        <v>8</v>
      </c>
      <c r="B26" s="13">
        <f>SUM(B27+B29+B31)</f>
        <v>3</v>
      </c>
      <c r="C26" s="14">
        <f t="shared" ref="C26:F26" si="4">SUM(C27+C29+C31)</f>
        <v>5.2499999999999995E-3</v>
      </c>
      <c r="D26" s="14">
        <f t="shared" si="4"/>
        <v>0</v>
      </c>
      <c r="E26" s="14">
        <f t="shared" si="4"/>
        <v>0</v>
      </c>
      <c r="F26" s="15">
        <f t="shared" si="4"/>
        <v>0.26</v>
      </c>
    </row>
    <row r="27" spans="1:6" ht="15" customHeight="1" x14ac:dyDescent="0.25">
      <c r="A27" s="11" t="s">
        <v>29</v>
      </c>
      <c r="B27" s="13">
        <v>1</v>
      </c>
      <c r="C27" s="14">
        <v>3.7499999999999999E-3</v>
      </c>
      <c r="D27" s="14">
        <v>0</v>
      </c>
      <c r="E27" s="14">
        <v>0</v>
      </c>
      <c r="F27" s="15">
        <v>0.01</v>
      </c>
    </row>
    <row r="28" spans="1:6" ht="15" customHeight="1" x14ac:dyDescent="0.25">
      <c r="A28" s="11" t="s">
        <v>30</v>
      </c>
      <c r="B28" s="16">
        <v>1</v>
      </c>
      <c r="C28" s="17">
        <v>3.7499999999999999E-3</v>
      </c>
      <c r="D28" s="17">
        <v>0</v>
      </c>
      <c r="E28" s="17">
        <v>0</v>
      </c>
      <c r="F28" s="18">
        <v>0.01</v>
      </c>
    </row>
    <row r="29" spans="1:6" ht="15" customHeight="1" x14ac:dyDescent="0.25">
      <c r="A29" s="11" t="s">
        <v>31</v>
      </c>
      <c r="B29" s="13">
        <v>1</v>
      </c>
      <c r="C29" s="14">
        <v>7.5000000000000002E-4</v>
      </c>
      <c r="D29" s="14">
        <v>0</v>
      </c>
      <c r="E29" s="14">
        <v>0</v>
      </c>
      <c r="F29" s="15">
        <v>0.15</v>
      </c>
    </row>
    <row r="30" spans="1:6" ht="15" customHeight="1" x14ac:dyDescent="0.25">
      <c r="A30" s="11" t="s">
        <v>32</v>
      </c>
      <c r="B30" s="16">
        <v>1</v>
      </c>
      <c r="C30" s="17">
        <v>7.5000000000000002E-4</v>
      </c>
      <c r="D30" s="17">
        <v>0</v>
      </c>
      <c r="E30" s="17">
        <v>0</v>
      </c>
      <c r="F30" s="18">
        <v>0.15</v>
      </c>
    </row>
    <row r="31" spans="1:6" ht="15" customHeight="1" x14ac:dyDescent="0.25">
      <c r="A31" s="11" t="s">
        <v>33</v>
      </c>
      <c r="B31" s="13">
        <v>1</v>
      </c>
      <c r="C31" s="14">
        <v>7.5000000000000002E-4</v>
      </c>
      <c r="D31" s="14">
        <v>0</v>
      </c>
      <c r="E31" s="14">
        <v>0</v>
      </c>
      <c r="F31" s="15">
        <v>0.1</v>
      </c>
    </row>
    <row r="32" spans="1:6" ht="15" customHeight="1" x14ac:dyDescent="0.25">
      <c r="A32" s="11" t="s">
        <v>34</v>
      </c>
      <c r="B32" s="16">
        <v>1</v>
      </c>
      <c r="C32" s="17">
        <v>7.5000000000000002E-4</v>
      </c>
      <c r="D32" s="17">
        <v>0</v>
      </c>
      <c r="E32" s="17">
        <v>0</v>
      </c>
      <c r="F32" s="18">
        <v>0.1</v>
      </c>
    </row>
    <row r="33" spans="1:7" ht="21" customHeight="1" x14ac:dyDescent="0.25">
      <c r="A33" s="11" t="s">
        <v>9</v>
      </c>
      <c r="B33" s="13">
        <f>SUM(B34+B36+B38)</f>
        <v>3</v>
      </c>
      <c r="C33" s="14">
        <f t="shared" ref="C33:F33" si="5">SUM(C34+C36+C38)</f>
        <v>5.4000000000000003E-3</v>
      </c>
      <c r="D33" s="14">
        <f t="shared" si="5"/>
        <v>0</v>
      </c>
      <c r="E33" s="14">
        <f t="shared" si="5"/>
        <v>0</v>
      </c>
      <c r="F33" s="15">
        <f t="shared" si="5"/>
        <v>0.58000000000000007</v>
      </c>
    </row>
    <row r="34" spans="1:7" ht="15" customHeight="1" x14ac:dyDescent="0.25">
      <c r="A34" s="11" t="s">
        <v>35</v>
      </c>
      <c r="B34" s="13">
        <v>1</v>
      </c>
      <c r="C34" s="14">
        <v>1.4999999999999999E-4</v>
      </c>
      <c r="D34" s="14">
        <v>0</v>
      </c>
      <c r="E34" s="14">
        <v>0</v>
      </c>
      <c r="F34" s="15">
        <v>0.02</v>
      </c>
    </row>
    <row r="35" spans="1:7" ht="15" customHeight="1" x14ac:dyDescent="0.25">
      <c r="A35" s="11" t="s">
        <v>36</v>
      </c>
      <c r="B35" s="16">
        <v>1</v>
      </c>
      <c r="C35" s="17">
        <v>1.4999999999999999E-4</v>
      </c>
      <c r="D35" s="17">
        <v>0</v>
      </c>
      <c r="E35" s="17">
        <v>0</v>
      </c>
      <c r="F35" s="18">
        <v>0.02</v>
      </c>
    </row>
    <row r="36" spans="1:7" ht="15" customHeight="1" x14ac:dyDescent="0.25">
      <c r="A36" s="11" t="s">
        <v>37</v>
      </c>
      <c r="B36" s="13">
        <v>1</v>
      </c>
      <c r="C36" s="14">
        <v>5.0000000000000001E-3</v>
      </c>
      <c r="D36" s="14">
        <v>0</v>
      </c>
      <c r="E36" s="14">
        <v>0</v>
      </c>
      <c r="F36" s="15">
        <v>0.5</v>
      </c>
    </row>
    <row r="37" spans="1:7" ht="15" customHeight="1" x14ac:dyDescent="0.25">
      <c r="A37" s="11" t="s">
        <v>38</v>
      </c>
      <c r="B37" s="16">
        <v>1</v>
      </c>
      <c r="C37" s="17">
        <v>5.0000000000000001E-3</v>
      </c>
      <c r="D37" s="17">
        <v>0</v>
      </c>
      <c r="E37" s="17">
        <v>0</v>
      </c>
      <c r="F37" s="18">
        <v>0.5</v>
      </c>
    </row>
    <row r="38" spans="1:7" ht="15" customHeight="1" x14ac:dyDescent="0.25">
      <c r="A38" s="11" t="s">
        <v>39</v>
      </c>
      <c r="B38" s="13">
        <v>1</v>
      </c>
      <c r="C38" s="14">
        <v>2.5000000000000001E-4</v>
      </c>
      <c r="D38" s="14">
        <v>0</v>
      </c>
      <c r="E38" s="14">
        <v>0</v>
      </c>
      <c r="F38" s="15">
        <v>0.06</v>
      </c>
    </row>
    <row r="39" spans="1:7" ht="15" customHeight="1" x14ac:dyDescent="0.25">
      <c r="A39" s="12" t="s">
        <v>40</v>
      </c>
      <c r="B39" s="19">
        <v>1</v>
      </c>
      <c r="C39" s="20">
        <v>2.5000000000000001E-4</v>
      </c>
      <c r="D39" s="20">
        <v>0</v>
      </c>
      <c r="E39" s="20">
        <v>0</v>
      </c>
      <c r="F39" s="21">
        <v>0.06</v>
      </c>
    </row>
    <row r="40" spans="1:7" ht="18" customHeight="1" x14ac:dyDescent="0.25">
      <c r="A40" s="22" t="s">
        <v>47</v>
      </c>
      <c r="B40" s="22"/>
      <c r="C40" s="22"/>
      <c r="D40" s="22"/>
      <c r="E40" s="22"/>
      <c r="F40" s="22"/>
      <c r="G40" s="9"/>
    </row>
    <row r="41" spans="1:7" x14ac:dyDescent="0.25">
      <c r="A41" s="2" t="s">
        <v>10</v>
      </c>
      <c r="B41" s="3"/>
      <c r="C41" s="3"/>
      <c r="D41" s="3"/>
      <c r="E41" s="3"/>
      <c r="F41" s="3"/>
      <c r="G41" s="3"/>
    </row>
    <row r="42" spans="1:7" ht="15" customHeight="1" x14ac:dyDescent="0.25">
      <c r="A42" s="5" t="s">
        <v>42</v>
      </c>
      <c r="F42" s="1"/>
      <c r="G42" s="1"/>
    </row>
    <row r="43" spans="1:7" ht="9.75" customHeight="1" x14ac:dyDescent="0.25">
      <c r="A43" s="6" t="s">
        <v>45</v>
      </c>
      <c r="F43" s="1"/>
      <c r="G43" s="1"/>
    </row>
    <row r="44" spans="1:7" ht="12" customHeight="1" x14ac:dyDescent="0.25">
      <c r="A44" s="7" t="s">
        <v>41</v>
      </c>
      <c r="F44" s="1"/>
      <c r="G44" s="1"/>
    </row>
  </sheetData>
  <mergeCells count="6">
    <mergeCell ref="A40:F40"/>
    <mergeCell ref="A1:F1"/>
    <mergeCell ref="B2:B3"/>
    <mergeCell ref="C2:E2"/>
    <mergeCell ref="F2:F3"/>
    <mergeCell ref="A2:A3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32</vt:lpstr>
      <vt:lpstr>'Cuadro 32'!Área_de_impresión</vt:lpstr>
    </vt:vector>
  </TitlesOfParts>
  <Company>IBM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ADALBERTO RODRIGUEZ</cp:lastModifiedBy>
  <cp:lastPrinted>2025-07-03T20:12:58Z</cp:lastPrinted>
  <dcterms:created xsi:type="dcterms:W3CDTF">2011-08-01T14:22:18Z</dcterms:created>
  <dcterms:modified xsi:type="dcterms:W3CDTF">2025-07-09T18:25:24Z</dcterms:modified>
</cp:coreProperties>
</file>